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26c6765361ae6eda/Documentos/01 - ARQUIVOS_PROPPG/03-PROPPG_24/Editais/17_BOLSAS_MESTRADO/"/>
    </mc:Choice>
  </mc:AlternateContent>
  <xr:revisionPtr revIDLastSave="12" documentId="8_{ECF74666-9C6E-459C-A301-BC5EA177114C}" xr6:coauthVersionLast="47" xr6:coauthVersionMax="47" xr10:uidLastSave="{1264A4EE-8235-450C-A818-BE42148D8B08}"/>
  <bookViews>
    <workbookView xWindow="-120" yWindow="-120" windowWidth="20730" windowHeight="11040" activeTab="1" xr2:uid="{00000000-000D-0000-FFFF-FFFF00000000}"/>
  </bookViews>
  <sheets>
    <sheet name="RESULTADO DETALHADO" sheetId="2" r:id="rId1"/>
    <sheet name="RESULTADO RESUMIDO" sheetId="3" r:id="rId2"/>
  </sheets>
  <calcPr calcId="191029"/>
</workbook>
</file>

<file path=xl/calcChain.xml><?xml version="1.0" encoding="utf-8"?>
<calcChain xmlns="http://schemas.openxmlformats.org/spreadsheetml/2006/main">
  <c r="F15" i="3" l="1"/>
  <c r="F7" i="3"/>
  <c r="F8" i="3"/>
  <c r="F9" i="3"/>
  <c r="F10" i="3"/>
  <c r="F11" i="3"/>
  <c r="F12" i="3"/>
  <c r="F13" i="3"/>
  <c r="F14" i="3"/>
  <c r="F6" i="3"/>
  <c r="D20" i="2"/>
  <c r="D21" i="2"/>
  <c r="D22" i="2"/>
  <c r="D23" i="2"/>
  <c r="D24" i="2"/>
  <c r="D25" i="2"/>
  <c r="D26" i="2"/>
  <c r="D27" i="2"/>
  <c r="D28" i="2"/>
  <c r="D19" i="2"/>
  <c r="D8" i="2"/>
  <c r="D9" i="2"/>
  <c r="D10" i="2"/>
  <c r="D11" i="2"/>
  <c r="D12" i="2"/>
  <c r="D13" i="2"/>
  <c r="D14" i="2"/>
  <c r="D15" i="2"/>
  <c r="D16" i="2"/>
  <c r="D7" i="2"/>
  <c r="D32" i="2"/>
  <c r="D33" i="2"/>
  <c r="D34" i="2"/>
  <c r="D35" i="2"/>
  <c r="D36" i="2"/>
  <c r="D37" i="2"/>
  <c r="D38" i="2"/>
  <c r="D39" i="2"/>
  <c r="D40" i="2"/>
  <c r="D31" i="2"/>
  <c r="D52" i="2" l="1"/>
  <c r="D51" i="2"/>
  <c r="D50" i="2"/>
  <c r="D49" i="2"/>
  <c r="D48" i="2"/>
  <c r="D47" i="2"/>
  <c r="D46" i="2"/>
  <c r="D45" i="2"/>
  <c r="D44" i="2"/>
  <c r="D43" i="2"/>
</calcChain>
</file>

<file path=xl/sharedStrings.xml><?xml version="1.0" encoding="utf-8"?>
<sst xmlns="http://schemas.openxmlformats.org/spreadsheetml/2006/main" count="109" uniqueCount="46">
  <si>
    <t xml:space="preserve">Programa de Pós-graduação </t>
  </si>
  <si>
    <t>PPG-Pós-ensino</t>
  </si>
  <si>
    <t>Direito e Democracia, Ensino e Desenvolvimento social</t>
  </si>
  <si>
    <t>PPG-Ciência da Computação</t>
  </si>
  <si>
    <t>Tecnologia da informação e Administração</t>
  </si>
  <si>
    <t>PPG-Ciência e Engenharia de Materiais</t>
  </si>
  <si>
    <t>Engenharias, ciência de materiais, Energias renováveis e novas fontes de energia</t>
  </si>
  <si>
    <t>PPG-Direito</t>
  </si>
  <si>
    <t>PPG-Cognição, Tecnologias e Instituições</t>
  </si>
  <si>
    <t>PPG-Ecologia e Conservação</t>
  </si>
  <si>
    <t>Meio ambiente e Biodiversidade</t>
  </si>
  <si>
    <t>PPG-Engenharia Elétrica</t>
  </si>
  <si>
    <t>PPG-Produção Animal</t>
  </si>
  <si>
    <t>Produção e Conservação (Animal e Vegetal)</t>
  </si>
  <si>
    <t>PPG-Ambiente, Tecnologia e Sociedade</t>
  </si>
  <si>
    <t>PPG - Administração</t>
  </si>
  <si>
    <t xml:space="preserve">1º CRITÉRIO </t>
  </si>
  <si>
    <t xml:space="preserve">2º CRITÉRIO </t>
  </si>
  <si>
    <t xml:space="preserve">3º CRITÉRIO </t>
  </si>
  <si>
    <t xml:space="preserve">4º CRITÉRIO </t>
  </si>
  <si>
    <t xml:space="preserve">ORDEM </t>
  </si>
  <si>
    <t>TEMAS ESTRATÉGICOS DEFINIDOS PELA PRÓ-REITORIA OU ORGÃO EQUIVALENTE</t>
  </si>
  <si>
    <t xml:space="preserve">NÚMERO DE BOLSAS OCIOSAS </t>
  </si>
  <si>
    <t xml:space="preserve">CRITÉRIO OBRIGATÓRIO CAPES - A ordenação é feita conforme a prioridade estabelecida pela PROPPG. Quanto maior a prioridade maior o valor da ordem. </t>
  </si>
  <si>
    <t xml:space="preserve">CRITÉRIO ADICIONAL PROPPG - O ordenamento é inversamente proporcional ao número de bolsas ociosas no programa. Quanto maior o número de bolsas ociosas menor é a ordem.  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</si>
  <si>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</si>
  <si>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</si>
  <si>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</si>
  <si>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>4º CRITÉRIO (10%)</t>
  </si>
  <si>
    <t>MEDIA PONDERADA</t>
  </si>
  <si>
    <t>PONDERAÇÃO (40%)</t>
  </si>
  <si>
    <t>RESULTADO FINAL EDITAL 17/2024</t>
  </si>
  <si>
    <t>CONCEITO DO CURSO</t>
  </si>
  <si>
    <t>PONDERAÇÃO (15%)</t>
  </si>
  <si>
    <t xml:space="preserve">RELAÇÃO ENTRE O NÚMERO BOLSISTAS E O NÚMERO DE DISCENTES MATRICULADOS </t>
  </si>
  <si>
    <t>PONDERAÇÃO (30%)</t>
  </si>
  <si>
    <t>1º CRITÉRIO (40%)</t>
  </si>
  <si>
    <t>2º CRITÉRIO (10%)</t>
  </si>
  <si>
    <t>3º CRITÉRIO (30%)</t>
  </si>
  <si>
    <t>TIPO DE BOLSA</t>
  </si>
  <si>
    <t>CNPq</t>
  </si>
  <si>
    <t>CAPES</t>
  </si>
  <si>
    <t>UFERSA</t>
  </si>
  <si>
    <t xml:space="preserve">CRITÉRIO OBRIGATÓRIO CAPES - Quanto maior o conceito maior o valor da ordem. </t>
  </si>
  <si>
    <t>CRITÉRIO ADICIONAL PROPPG - O ordenamento é inversamente proporcional à relação entre bolsistas e discentes matriculados.</t>
  </si>
  <si>
    <t>RESULTADO EDITAL 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</si>
</sst>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000000"/>
      <name val="Segoe UI"/>
      <family val="2"/>
    </font>
    <font>
      <b/>
      <sz val="10"/>
      <color rgb="FF000000"/>
      <name val="Arial Black"/>
      <family val="2"/>
    </font>
    <font>
      <sz val="10"/>
      <color rgb="FF000000"/>
      <name val="Arial Black"/>
      <family val="2"/>
    </font>
    <font>
      <b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8" fillId="5" borderId="0" xfId="0" applyFont="1" applyFill="1" applyAlignment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1009650</xdr:colOff>
      <xdr:row>3</xdr:row>
      <xdr:rowOff>96202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4F0E6A-967B-4A10-8A39-FA766E10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895350</xdr:colOff>
      <xdr:row>3</xdr:row>
      <xdr:rowOff>181927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B2F29A-E8C4-4F23-9361-F0485347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248B-7893-408A-9BE3-296E0EB10F98}">
  <dimension ref="A1:AG379"/>
  <sheetViews>
    <sheetView topLeftCell="A32" workbookViewId="0">
      <selection activeCell="K49" sqref="K49"/>
    </sheetView>
  </sheetViews>
  <sheetFormatPr defaultColWidth="12.5703125" defaultRowHeight="15.75" customHeight="1" x14ac:dyDescent="0.2"/>
  <cols>
    <col min="1" max="1" width="40.7109375" style="1" customWidth="1"/>
    <col min="2" max="2" width="70" style="1" customWidth="1"/>
    <col min="3" max="3" width="17.85546875" style="1" customWidth="1"/>
    <col min="4" max="4" width="25.28515625" style="1" customWidth="1"/>
    <col min="5" max="5" width="18.5703125" style="1" customWidth="1"/>
    <col min="6" max="6" width="9.28515625" style="1" customWidth="1"/>
    <col min="7" max="7" width="19.42578125" style="1" customWidth="1"/>
    <col min="8" max="8" width="13.28515625" style="1" customWidth="1"/>
    <col min="9" max="10" width="19" style="1" customWidth="1"/>
    <col min="11" max="11" width="15.42578125" style="1" customWidth="1"/>
    <col min="12" max="12" width="12.5703125" style="1" customWidth="1"/>
    <col min="13" max="13" width="21.28515625" style="45" customWidth="1"/>
    <col min="14" max="14" width="12.85546875" style="45" customWidth="1"/>
    <col min="15" max="15" width="10.42578125" style="45" customWidth="1"/>
    <col min="16" max="16" width="20.42578125" style="45" customWidth="1"/>
    <col min="17" max="18" width="18.85546875" style="45" customWidth="1"/>
    <col min="19" max="32" width="12.5703125" style="45"/>
    <col min="33" max="16384" width="12.5703125" style="1"/>
  </cols>
  <sheetData>
    <row r="1" spans="1:33" ht="15.75" customHeight="1" x14ac:dyDescent="0.3">
      <c r="A1" s="12"/>
      <c r="B1" s="12" t="s">
        <v>25</v>
      </c>
      <c r="C1" s="12"/>
      <c r="D1" s="12"/>
      <c r="E1" s="45"/>
      <c r="F1" s="45"/>
      <c r="G1" s="45"/>
      <c r="H1" s="45"/>
      <c r="I1" s="45"/>
      <c r="J1" s="45"/>
      <c r="K1" s="45"/>
      <c r="L1" s="45"/>
      <c r="AG1" s="45"/>
    </row>
    <row r="2" spans="1:33" ht="15.75" customHeight="1" x14ac:dyDescent="0.3">
      <c r="A2" s="12"/>
      <c r="B2" s="12" t="s">
        <v>26</v>
      </c>
      <c r="C2" s="12"/>
      <c r="D2" s="12"/>
      <c r="E2" s="45"/>
      <c r="F2" s="45"/>
      <c r="G2" s="45"/>
      <c r="H2" s="45"/>
      <c r="I2" s="45"/>
      <c r="J2" s="45"/>
      <c r="K2" s="45"/>
      <c r="L2" s="45"/>
      <c r="AG2" s="45"/>
    </row>
    <row r="3" spans="1:33" ht="15.75" customHeight="1" x14ac:dyDescent="0.3">
      <c r="A3" s="12"/>
      <c r="B3" s="12" t="s">
        <v>27</v>
      </c>
      <c r="C3" s="12"/>
      <c r="D3" s="12"/>
      <c r="E3" s="45"/>
      <c r="F3" s="45"/>
      <c r="G3" s="45"/>
      <c r="H3" s="45"/>
      <c r="I3" s="45"/>
      <c r="J3" s="45"/>
      <c r="K3" s="45"/>
      <c r="L3" s="45"/>
      <c r="AG3" s="45"/>
    </row>
    <row r="4" spans="1:33" ht="15.75" customHeight="1" thickBot="1" x14ac:dyDescent="0.35">
      <c r="A4" s="29" t="s">
        <v>31</v>
      </c>
      <c r="B4" s="29"/>
      <c r="C4" s="29"/>
      <c r="D4" s="29"/>
      <c r="E4" s="45"/>
      <c r="F4" s="45"/>
      <c r="G4" s="45"/>
      <c r="H4" s="45"/>
      <c r="I4" s="45"/>
      <c r="J4" s="45"/>
      <c r="K4" s="45"/>
      <c r="L4" s="45"/>
      <c r="AG4" s="45"/>
    </row>
    <row r="5" spans="1:33" ht="15.75" customHeight="1" thickBot="1" x14ac:dyDescent="0.25">
      <c r="A5" s="24" t="s">
        <v>21</v>
      </c>
      <c r="B5" s="24"/>
      <c r="C5" s="24"/>
      <c r="D5" s="24"/>
      <c r="E5" s="45"/>
      <c r="F5" s="45"/>
      <c r="G5" s="45"/>
      <c r="H5" s="45"/>
      <c r="I5" s="45"/>
      <c r="J5" s="45"/>
      <c r="K5" s="45"/>
      <c r="L5" s="45"/>
      <c r="AG5" s="45"/>
    </row>
    <row r="6" spans="1:33" ht="13.5" thickBot="1" x14ac:dyDescent="0.25">
      <c r="A6" s="18" t="s">
        <v>0</v>
      </c>
      <c r="B6" s="19" t="s">
        <v>16</v>
      </c>
      <c r="C6" s="19" t="s">
        <v>20</v>
      </c>
      <c r="D6" s="19" t="s">
        <v>30</v>
      </c>
      <c r="E6" s="25" t="s">
        <v>23</v>
      </c>
      <c r="F6" s="26"/>
      <c r="G6" s="26"/>
      <c r="H6" s="26"/>
      <c r="I6" s="26"/>
      <c r="J6" s="26"/>
      <c r="K6" s="26"/>
      <c r="L6" s="26"/>
      <c r="M6" s="46"/>
      <c r="P6" s="46"/>
    </row>
    <row r="7" spans="1:33" ht="13.5" thickBot="1" x14ac:dyDescent="0.25">
      <c r="A7" s="3" t="s">
        <v>8</v>
      </c>
      <c r="B7" s="4" t="s">
        <v>2</v>
      </c>
      <c r="C7" s="2">
        <v>4</v>
      </c>
      <c r="D7" s="7">
        <f>0.4*C7</f>
        <v>1.6</v>
      </c>
      <c r="E7" s="47"/>
      <c r="F7" s="46"/>
      <c r="G7" s="46"/>
      <c r="H7" s="46"/>
      <c r="I7" s="46"/>
      <c r="J7" s="47"/>
      <c r="K7" s="46"/>
      <c r="L7" s="46"/>
      <c r="M7" s="47"/>
    </row>
    <row r="8" spans="1:33" ht="13.5" thickBot="1" x14ac:dyDescent="0.25">
      <c r="A8" s="3" t="s">
        <v>3</v>
      </c>
      <c r="B8" s="3" t="s">
        <v>4</v>
      </c>
      <c r="C8" s="2">
        <v>1</v>
      </c>
      <c r="D8" s="7">
        <f t="shared" ref="D8:D16" si="0">0.4*C8</f>
        <v>0.4</v>
      </c>
      <c r="E8" s="47"/>
      <c r="F8" s="46"/>
      <c r="G8" s="46"/>
      <c r="H8" s="46"/>
      <c r="I8" s="46"/>
      <c r="J8" s="47"/>
      <c r="K8" s="45"/>
      <c r="L8" s="45"/>
      <c r="M8" s="47"/>
    </row>
    <row r="9" spans="1:33" ht="13.5" thickBot="1" x14ac:dyDescent="0.25">
      <c r="A9" s="3" t="s">
        <v>11</v>
      </c>
      <c r="B9" s="3" t="s">
        <v>6</v>
      </c>
      <c r="C9" s="2">
        <v>6.5</v>
      </c>
      <c r="D9" s="7">
        <f t="shared" si="0"/>
        <v>2.6</v>
      </c>
      <c r="E9" s="47"/>
      <c r="F9" s="46"/>
      <c r="G9" s="46"/>
      <c r="H9" s="46"/>
      <c r="I9" s="46"/>
      <c r="J9" s="47"/>
      <c r="K9" s="46"/>
      <c r="L9" s="46"/>
      <c r="M9" s="47"/>
    </row>
    <row r="10" spans="1:33" ht="13.5" thickBot="1" x14ac:dyDescent="0.25">
      <c r="A10" s="3" t="s">
        <v>14</v>
      </c>
      <c r="B10" s="3" t="s">
        <v>10</v>
      </c>
      <c r="C10" s="2">
        <v>9</v>
      </c>
      <c r="D10" s="7">
        <f t="shared" si="0"/>
        <v>3.6</v>
      </c>
      <c r="E10" s="47"/>
      <c r="F10" s="46"/>
      <c r="G10" s="46"/>
      <c r="H10" s="46"/>
      <c r="I10" s="46"/>
      <c r="J10" s="47"/>
      <c r="K10" s="46"/>
      <c r="L10" s="46"/>
      <c r="M10" s="47"/>
    </row>
    <row r="11" spans="1:33" ht="13.5" thickBot="1" x14ac:dyDescent="0.25">
      <c r="A11" s="3" t="s">
        <v>9</v>
      </c>
      <c r="B11" s="3" t="s">
        <v>10</v>
      </c>
      <c r="C11" s="2">
        <v>9</v>
      </c>
      <c r="D11" s="7">
        <f t="shared" si="0"/>
        <v>3.6</v>
      </c>
      <c r="E11" s="47"/>
      <c r="F11" s="46"/>
      <c r="G11" s="46"/>
      <c r="H11" s="46"/>
      <c r="I11" s="46"/>
      <c r="J11" s="47"/>
      <c r="K11" s="46"/>
      <c r="L11" s="46"/>
      <c r="M11" s="47"/>
    </row>
    <row r="12" spans="1:33" ht="13.5" thickBot="1" x14ac:dyDescent="0.25">
      <c r="A12" s="3" t="s">
        <v>5</v>
      </c>
      <c r="B12" s="3" t="s">
        <v>6</v>
      </c>
      <c r="C12" s="2">
        <v>6.5</v>
      </c>
      <c r="D12" s="7">
        <f t="shared" si="0"/>
        <v>2.6</v>
      </c>
      <c r="E12" s="47"/>
      <c r="F12" s="46"/>
      <c r="G12" s="46"/>
      <c r="H12" s="46"/>
      <c r="I12" s="46"/>
      <c r="J12" s="47"/>
      <c r="K12" s="45"/>
      <c r="L12" s="45"/>
      <c r="M12" s="47"/>
    </row>
    <row r="13" spans="1:33" ht="13.5" thickBot="1" x14ac:dyDescent="0.25">
      <c r="A13" s="3" t="s">
        <v>15</v>
      </c>
      <c r="B13" s="3" t="s">
        <v>10</v>
      </c>
      <c r="C13" s="2">
        <v>9</v>
      </c>
      <c r="D13" s="7">
        <f t="shared" si="0"/>
        <v>3.6</v>
      </c>
      <c r="E13" s="47"/>
      <c r="F13" s="46"/>
      <c r="G13" s="46"/>
      <c r="H13" s="46"/>
      <c r="I13" s="46"/>
      <c r="J13" s="47"/>
      <c r="K13" s="46"/>
      <c r="L13" s="46"/>
      <c r="M13" s="47"/>
    </row>
    <row r="14" spans="1:33" ht="13.5" thickBot="1" x14ac:dyDescent="0.25">
      <c r="A14" s="3" t="s">
        <v>7</v>
      </c>
      <c r="B14" s="3" t="s">
        <v>2</v>
      </c>
      <c r="C14" s="2">
        <v>4</v>
      </c>
      <c r="D14" s="7">
        <f t="shared" si="0"/>
        <v>1.6</v>
      </c>
      <c r="E14" s="47"/>
      <c r="F14" s="46"/>
      <c r="G14" s="46"/>
      <c r="H14" s="46"/>
      <c r="I14" s="46"/>
      <c r="J14" s="47"/>
      <c r="K14" s="46"/>
      <c r="L14" s="46"/>
      <c r="M14" s="47"/>
    </row>
    <row r="15" spans="1:33" ht="13.5" thickBot="1" x14ac:dyDescent="0.25">
      <c r="A15" s="3" t="s">
        <v>1</v>
      </c>
      <c r="B15" s="3" t="s">
        <v>2</v>
      </c>
      <c r="C15" s="2">
        <v>4</v>
      </c>
      <c r="D15" s="7">
        <f t="shared" si="0"/>
        <v>1.6</v>
      </c>
      <c r="E15" s="47"/>
      <c r="F15" s="46"/>
      <c r="G15" s="46"/>
      <c r="H15" s="46"/>
      <c r="I15" s="46"/>
      <c r="J15" s="47"/>
      <c r="K15" s="45"/>
      <c r="L15" s="45"/>
      <c r="M15" s="47"/>
    </row>
    <row r="16" spans="1:33" ht="13.5" thickBot="1" x14ac:dyDescent="0.25">
      <c r="A16" s="3" t="s">
        <v>12</v>
      </c>
      <c r="B16" s="3" t="s">
        <v>13</v>
      </c>
      <c r="C16" s="2">
        <v>2</v>
      </c>
      <c r="D16" s="7">
        <f t="shared" si="0"/>
        <v>0.8</v>
      </c>
      <c r="E16" s="47"/>
      <c r="F16" s="46"/>
      <c r="G16" s="46"/>
      <c r="H16" s="46"/>
      <c r="I16" s="46"/>
      <c r="J16" s="47"/>
      <c r="K16" s="45"/>
      <c r="L16" s="45"/>
      <c r="M16" s="47"/>
    </row>
    <row r="17" spans="1:13" ht="15.75" customHeight="1" thickBot="1" x14ac:dyDescent="0.25">
      <c r="A17" s="24" t="s">
        <v>32</v>
      </c>
      <c r="B17" s="24"/>
      <c r="C17" s="24"/>
      <c r="D17" s="30"/>
      <c r="E17" s="27" t="s">
        <v>43</v>
      </c>
      <c r="F17" s="28"/>
      <c r="G17" s="28"/>
      <c r="H17" s="28"/>
      <c r="I17" s="28"/>
      <c r="J17" s="28"/>
      <c r="K17" s="28"/>
      <c r="L17" s="28"/>
    </row>
    <row r="18" spans="1:13" ht="13.5" thickBot="1" x14ac:dyDescent="0.25">
      <c r="A18" s="20" t="s">
        <v>0</v>
      </c>
      <c r="B18" s="21" t="s">
        <v>17</v>
      </c>
      <c r="C18" s="22" t="s">
        <v>20</v>
      </c>
      <c r="D18" s="23" t="s">
        <v>33</v>
      </c>
      <c r="E18" s="46"/>
      <c r="F18" s="46"/>
      <c r="G18" s="46"/>
      <c r="H18" s="46"/>
      <c r="I18" s="46"/>
      <c r="J18" s="46"/>
      <c r="K18" s="45"/>
      <c r="L18" s="45"/>
      <c r="M18" s="46"/>
    </row>
    <row r="19" spans="1:13" ht="13.5" thickBot="1" x14ac:dyDescent="0.25">
      <c r="A19" s="6" t="s">
        <v>8</v>
      </c>
      <c r="B19" s="5">
        <v>4</v>
      </c>
      <c r="C19" s="16">
        <v>9.5</v>
      </c>
      <c r="D19" s="17">
        <f>C19*0.15</f>
        <v>1.425</v>
      </c>
      <c r="E19" s="47"/>
      <c r="F19" s="46"/>
      <c r="G19" s="47"/>
      <c r="H19" s="46"/>
      <c r="I19" s="46"/>
      <c r="J19" s="47"/>
      <c r="K19" s="45"/>
      <c r="L19" s="45"/>
    </row>
    <row r="20" spans="1:13" ht="13.5" thickBot="1" x14ac:dyDescent="0.25">
      <c r="A20" s="6" t="s">
        <v>3</v>
      </c>
      <c r="B20" s="5">
        <v>3</v>
      </c>
      <c r="C20" s="16">
        <v>3</v>
      </c>
      <c r="D20" s="17">
        <f t="shared" ref="D20:D28" si="1">C20*0.15</f>
        <v>0.44999999999999996</v>
      </c>
      <c r="E20" s="47"/>
      <c r="F20" s="46"/>
      <c r="G20" s="47"/>
      <c r="H20" s="45"/>
      <c r="I20" s="45"/>
      <c r="J20" s="47"/>
      <c r="K20" s="45"/>
      <c r="L20" s="45"/>
    </row>
    <row r="21" spans="1:13" ht="13.5" thickBot="1" x14ac:dyDescent="0.25">
      <c r="A21" s="6" t="s">
        <v>11</v>
      </c>
      <c r="B21" s="5">
        <v>3</v>
      </c>
      <c r="C21" s="16">
        <v>3</v>
      </c>
      <c r="D21" s="17">
        <f t="shared" si="1"/>
        <v>0.44999999999999996</v>
      </c>
      <c r="E21" s="47"/>
      <c r="F21" s="46"/>
      <c r="G21" s="47"/>
      <c r="H21" s="46"/>
      <c r="I21" s="46"/>
      <c r="J21" s="47"/>
      <c r="K21" s="45"/>
      <c r="L21" s="45"/>
    </row>
    <row r="22" spans="1:13" ht="13.5" thickBot="1" x14ac:dyDescent="0.25">
      <c r="A22" s="6" t="s">
        <v>14</v>
      </c>
      <c r="B22" s="5">
        <v>4</v>
      </c>
      <c r="C22" s="16">
        <v>9.5</v>
      </c>
      <c r="D22" s="17">
        <f t="shared" si="1"/>
        <v>1.425</v>
      </c>
      <c r="E22" s="47"/>
      <c r="F22" s="46"/>
      <c r="G22" s="47"/>
      <c r="H22" s="46"/>
      <c r="I22" s="46"/>
      <c r="J22" s="47"/>
      <c r="K22" s="45"/>
      <c r="L22" s="45"/>
    </row>
    <row r="23" spans="1:13" ht="13.5" thickBot="1" x14ac:dyDescent="0.25">
      <c r="A23" s="6" t="s">
        <v>9</v>
      </c>
      <c r="B23" s="5">
        <v>3</v>
      </c>
      <c r="C23" s="16">
        <v>3</v>
      </c>
      <c r="D23" s="17">
        <f t="shared" si="1"/>
        <v>0.44999999999999996</v>
      </c>
      <c r="E23" s="47"/>
      <c r="F23" s="46"/>
      <c r="G23" s="47"/>
      <c r="H23" s="46"/>
      <c r="I23" s="46"/>
      <c r="J23" s="47"/>
      <c r="K23" s="45"/>
      <c r="L23" s="45"/>
    </row>
    <row r="24" spans="1:13" ht="13.5" thickBot="1" x14ac:dyDescent="0.25">
      <c r="A24" s="6" t="s">
        <v>5</v>
      </c>
      <c r="B24" s="5">
        <v>4</v>
      </c>
      <c r="C24" s="16">
        <v>9.5</v>
      </c>
      <c r="D24" s="17">
        <f t="shared" si="1"/>
        <v>1.425</v>
      </c>
      <c r="E24" s="47"/>
      <c r="F24" s="46"/>
      <c r="G24" s="47"/>
      <c r="H24" s="45"/>
      <c r="I24" s="45"/>
      <c r="J24" s="47"/>
      <c r="K24" s="45"/>
      <c r="L24" s="45"/>
    </row>
    <row r="25" spans="1:13" ht="13.5" thickBot="1" x14ac:dyDescent="0.25">
      <c r="A25" s="6" t="s">
        <v>15</v>
      </c>
      <c r="B25" s="5">
        <v>3</v>
      </c>
      <c r="C25" s="16">
        <v>1</v>
      </c>
      <c r="D25" s="17">
        <f t="shared" si="1"/>
        <v>0.15</v>
      </c>
      <c r="E25" s="47"/>
      <c r="F25" s="46"/>
      <c r="G25" s="47"/>
      <c r="H25" s="46"/>
      <c r="I25" s="46"/>
      <c r="J25" s="47"/>
      <c r="K25" s="45"/>
      <c r="L25" s="45"/>
    </row>
    <row r="26" spans="1:13" ht="13.5" thickBot="1" x14ac:dyDescent="0.25">
      <c r="A26" s="6" t="s">
        <v>7</v>
      </c>
      <c r="B26" s="5">
        <v>3</v>
      </c>
      <c r="C26" s="16">
        <v>3</v>
      </c>
      <c r="D26" s="17">
        <f t="shared" si="1"/>
        <v>0.44999999999999996</v>
      </c>
      <c r="E26" s="47"/>
      <c r="F26" s="46"/>
      <c r="G26" s="47"/>
      <c r="H26" s="46"/>
      <c r="I26" s="46"/>
      <c r="J26" s="47"/>
      <c r="K26" s="45"/>
      <c r="L26" s="45"/>
    </row>
    <row r="27" spans="1:13" ht="13.5" thickBot="1" x14ac:dyDescent="0.25">
      <c r="A27" s="6" t="s">
        <v>1</v>
      </c>
      <c r="B27" s="5">
        <v>4</v>
      </c>
      <c r="C27" s="16">
        <v>9.5</v>
      </c>
      <c r="D27" s="17">
        <f t="shared" si="1"/>
        <v>1.425</v>
      </c>
      <c r="E27" s="47"/>
      <c r="F27" s="46"/>
      <c r="G27" s="47"/>
      <c r="H27" s="45"/>
      <c r="I27" s="45"/>
      <c r="J27" s="47"/>
      <c r="K27" s="45"/>
      <c r="L27" s="45"/>
    </row>
    <row r="28" spans="1:13" ht="13.5" thickBot="1" x14ac:dyDescent="0.25">
      <c r="A28" s="6" t="s">
        <v>12</v>
      </c>
      <c r="B28" s="5">
        <v>3</v>
      </c>
      <c r="C28" s="16">
        <v>3</v>
      </c>
      <c r="D28" s="17">
        <f t="shared" si="1"/>
        <v>0.44999999999999996</v>
      </c>
      <c r="E28" s="47"/>
      <c r="F28" s="46"/>
      <c r="G28" s="47"/>
      <c r="H28" s="45"/>
      <c r="I28" s="45"/>
      <c r="J28" s="47"/>
      <c r="K28" s="45"/>
      <c r="L28" s="45"/>
    </row>
    <row r="29" spans="1:13" ht="15.75" customHeight="1" thickBot="1" x14ac:dyDescent="0.25">
      <c r="A29" s="24" t="s">
        <v>34</v>
      </c>
      <c r="B29" s="24"/>
      <c r="C29" s="24"/>
      <c r="D29" s="24"/>
      <c r="E29" s="27" t="s">
        <v>44</v>
      </c>
      <c r="F29" s="28"/>
      <c r="G29" s="28"/>
      <c r="H29" s="28"/>
      <c r="I29" s="28"/>
      <c r="J29" s="28"/>
    </row>
    <row r="30" spans="1:13" ht="13.5" thickBot="1" x14ac:dyDescent="0.25">
      <c r="A30" s="18" t="s">
        <v>0</v>
      </c>
      <c r="B30" s="19" t="s">
        <v>18</v>
      </c>
      <c r="C30" s="19" t="s">
        <v>20</v>
      </c>
      <c r="D30" s="19" t="s">
        <v>35</v>
      </c>
      <c r="E30" s="46"/>
      <c r="F30" s="46"/>
      <c r="G30" s="46"/>
      <c r="H30" s="45"/>
      <c r="I30" s="45"/>
      <c r="J30" s="46"/>
      <c r="K30" s="45"/>
      <c r="L30" s="45"/>
    </row>
    <row r="31" spans="1:13" ht="13.5" thickBot="1" x14ac:dyDescent="0.25">
      <c r="A31" s="3" t="s">
        <v>8</v>
      </c>
      <c r="B31" s="38">
        <v>0.36666666666666664</v>
      </c>
      <c r="C31" s="2">
        <v>3</v>
      </c>
      <c r="D31" s="7">
        <f>C31*0.1</f>
        <v>0.30000000000000004</v>
      </c>
      <c r="E31" s="47"/>
      <c r="F31" s="46"/>
      <c r="G31" s="47"/>
      <c r="H31" s="45"/>
      <c r="I31" s="45"/>
      <c r="J31" s="45"/>
      <c r="K31" s="45"/>
      <c r="L31" s="45"/>
    </row>
    <row r="32" spans="1:13" ht="13.5" thickBot="1" x14ac:dyDescent="0.25">
      <c r="A32" s="3" t="s">
        <v>3</v>
      </c>
      <c r="B32" s="38">
        <v>0.13636363636363635</v>
      </c>
      <c r="C32" s="2">
        <v>9</v>
      </c>
      <c r="D32" s="7">
        <f t="shared" ref="D32:D40" si="2">C32*0.1</f>
        <v>0.9</v>
      </c>
      <c r="E32" s="47"/>
      <c r="F32" s="45"/>
      <c r="G32" s="47"/>
      <c r="H32" s="45"/>
      <c r="I32" s="45"/>
      <c r="J32" s="45"/>
      <c r="K32" s="45"/>
      <c r="L32" s="45"/>
    </row>
    <row r="33" spans="1:32" ht="13.5" thickBot="1" x14ac:dyDescent="0.25">
      <c r="A33" s="3" t="s">
        <v>11</v>
      </c>
      <c r="B33" s="38">
        <v>0.22857142857142856</v>
      </c>
      <c r="C33" s="2">
        <v>6</v>
      </c>
      <c r="D33" s="7">
        <f t="shared" si="2"/>
        <v>0.60000000000000009</v>
      </c>
      <c r="E33" s="47"/>
      <c r="F33" s="46"/>
      <c r="G33" s="47"/>
      <c r="H33" s="45"/>
      <c r="I33" s="45"/>
      <c r="J33" s="45"/>
      <c r="K33" s="45"/>
      <c r="L33" s="45"/>
    </row>
    <row r="34" spans="1:32" ht="13.5" thickBot="1" x14ac:dyDescent="0.25">
      <c r="A34" s="3" t="s">
        <v>14</v>
      </c>
      <c r="B34" s="38">
        <v>0.33333333333333331</v>
      </c>
      <c r="C34" s="2">
        <v>5</v>
      </c>
      <c r="D34" s="7">
        <f t="shared" si="2"/>
        <v>0.5</v>
      </c>
      <c r="E34" s="47"/>
      <c r="F34" s="46"/>
      <c r="G34" s="47"/>
      <c r="H34" s="45"/>
      <c r="I34" s="45"/>
      <c r="J34" s="45"/>
      <c r="K34" s="45"/>
      <c r="L34" s="45"/>
    </row>
    <row r="35" spans="1:32" ht="13.5" thickBot="1" x14ac:dyDescent="0.25">
      <c r="A35" s="3" t="s">
        <v>9</v>
      </c>
      <c r="B35" s="38">
        <v>0.34782608695652173</v>
      </c>
      <c r="C35" s="2">
        <v>4</v>
      </c>
      <c r="D35" s="7">
        <f t="shared" si="2"/>
        <v>0.4</v>
      </c>
      <c r="E35" s="47"/>
      <c r="F35" s="46"/>
      <c r="G35" s="47"/>
      <c r="H35" s="45"/>
      <c r="I35" s="45"/>
      <c r="J35" s="45"/>
      <c r="K35" s="45"/>
      <c r="L35" s="45"/>
    </row>
    <row r="36" spans="1:32" ht="13.5" thickBot="1" x14ac:dyDescent="0.25">
      <c r="A36" s="3" t="s">
        <v>5</v>
      </c>
      <c r="B36" s="38">
        <v>0.39285714285714285</v>
      </c>
      <c r="C36" s="2">
        <v>2</v>
      </c>
      <c r="D36" s="7">
        <f t="shared" si="2"/>
        <v>0.2</v>
      </c>
      <c r="E36" s="47"/>
      <c r="F36" s="45"/>
      <c r="G36" s="47"/>
      <c r="H36" s="45"/>
      <c r="I36" s="45"/>
      <c r="J36" s="45"/>
      <c r="K36" s="45"/>
      <c r="L36" s="45"/>
    </row>
    <row r="37" spans="1:32" ht="13.5" thickBot="1" x14ac:dyDescent="0.25">
      <c r="A37" s="3" t="s">
        <v>15</v>
      </c>
      <c r="B37" s="38">
        <v>0.2</v>
      </c>
      <c r="C37" s="2">
        <v>7</v>
      </c>
      <c r="D37" s="7">
        <f t="shared" si="2"/>
        <v>0.70000000000000007</v>
      </c>
      <c r="E37" s="47"/>
      <c r="F37" s="46"/>
      <c r="G37" s="47"/>
      <c r="H37" s="45"/>
      <c r="I37" s="45"/>
      <c r="J37" s="45"/>
      <c r="K37" s="45"/>
      <c r="L37" s="45"/>
    </row>
    <row r="38" spans="1:32" ht="13.5" thickBot="1" x14ac:dyDescent="0.25">
      <c r="A38" s="3" t="s">
        <v>7</v>
      </c>
      <c r="B38" s="38">
        <v>0.19444444444444445</v>
      </c>
      <c r="C38" s="2">
        <v>8</v>
      </c>
      <c r="D38" s="7">
        <f t="shared" si="2"/>
        <v>0.8</v>
      </c>
      <c r="E38" s="47"/>
      <c r="F38" s="46"/>
      <c r="G38" s="47"/>
      <c r="H38" s="45"/>
      <c r="I38" s="45"/>
      <c r="J38" s="45"/>
      <c r="K38" s="45"/>
      <c r="L38" s="45"/>
    </row>
    <row r="39" spans="1:32" ht="13.5" thickBot="1" x14ac:dyDescent="0.25">
      <c r="A39" s="3" t="s">
        <v>1</v>
      </c>
      <c r="B39" s="38">
        <v>3.6363636363636362E-2</v>
      </c>
      <c r="C39" s="2">
        <v>10</v>
      </c>
      <c r="D39" s="7">
        <f t="shared" si="2"/>
        <v>1</v>
      </c>
      <c r="E39" s="47"/>
      <c r="F39" s="45"/>
      <c r="G39" s="47"/>
      <c r="H39" s="45"/>
      <c r="I39" s="45"/>
      <c r="J39" s="45"/>
      <c r="K39" s="45"/>
      <c r="L39" s="45"/>
    </row>
    <row r="40" spans="1:32" ht="13.5" thickBot="1" x14ac:dyDescent="0.25">
      <c r="A40" s="3" t="s">
        <v>12</v>
      </c>
      <c r="B40" s="38">
        <v>0.4</v>
      </c>
      <c r="C40" s="2">
        <v>1</v>
      </c>
      <c r="D40" s="7">
        <f t="shared" si="2"/>
        <v>0.1</v>
      </c>
      <c r="E40" s="47"/>
      <c r="F40" s="45"/>
      <c r="G40" s="47"/>
      <c r="H40" s="45"/>
      <c r="I40" s="45"/>
      <c r="J40" s="45"/>
      <c r="K40" s="45"/>
      <c r="L40" s="45"/>
    </row>
    <row r="41" spans="1:32" ht="15.75" customHeight="1" thickBot="1" x14ac:dyDescent="0.25">
      <c r="A41" s="24" t="s">
        <v>22</v>
      </c>
      <c r="B41" s="24"/>
      <c r="C41" s="24"/>
      <c r="D41" s="24"/>
      <c r="E41" s="13" t="s">
        <v>24</v>
      </c>
      <c r="F41" s="14"/>
      <c r="G41" s="14"/>
      <c r="H41" s="14"/>
      <c r="I41" s="14"/>
      <c r="J41" s="14"/>
      <c r="K41" s="14"/>
      <c r="L41" s="14"/>
      <c r="M41" s="14"/>
      <c r="N41" s="14"/>
      <c r="O41" s="15"/>
    </row>
    <row r="42" spans="1:32" s="35" customFormat="1" ht="13.5" thickBot="1" x14ac:dyDescent="0.25">
      <c r="A42" s="32" t="s">
        <v>0</v>
      </c>
      <c r="B42" s="33" t="s">
        <v>19</v>
      </c>
      <c r="C42" s="33" t="s">
        <v>20</v>
      </c>
      <c r="D42" s="34" t="s">
        <v>33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5" customFormat="1" ht="13.5" thickBot="1" x14ac:dyDescent="0.25">
      <c r="A43" s="36" t="s">
        <v>8</v>
      </c>
      <c r="B43" s="37">
        <v>0</v>
      </c>
      <c r="C43" s="37">
        <v>1</v>
      </c>
      <c r="D43" s="37">
        <f t="shared" ref="D43:D52" si="3">C43*0.1</f>
        <v>0.1</v>
      </c>
      <c r="E43" s="48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s="35" customFormat="1" ht="13.5" thickBot="1" x14ac:dyDescent="0.25">
      <c r="A44" s="36" t="s">
        <v>3</v>
      </c>
      <c r="B44" s="37">
        <v>0</v>
      </c>
      <c r="C44" s="37">
        <v>1</v>
      </c>
      <c r="D44" s="37">
        <f t="shared" si="3"/>
        <v>0.1</v>
      </c>
      <c r="E44" s="48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s="35" customFormat="1" ht="13.5" thickBot="1" x14ac:dyDescent="0.25">
      <c r="A45" s="36" t="s">
        <v>11</v>
      </c>
      <c r="B45" s="37">
        <v>0</v>
      </c>
      <c r="C45" s="37">
        <v>1</v>
      </c>
      <c r="D45" s="37">
        <f t="shared" si="3"/>
        <v>0.1</v>
      </c>
      <c r="E45" s="48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s="35" customFormat="1" ht="13.5" thickBot="1" x14ac:dyDescent="0.25">
      <c r="A46" s="36" t="s">
        <v>14</v>
      </c>
      <c r="B46" s="37">
        <v>0</v>
      </c>
      <c r="C46" s="37">
        <v>1</v>
      </c>
      <c r="D46" s="37">
        <f t="shared" si="3"/>
        <v>0.1</v>
      </c>
      <c r="E46" s="48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s="35" customFormat="1" ht="13.5" thickBot="1" x14ac:dyDescent="0.25">
      <c r="A47" s="36" t="s">
        <v>9</v>
      </c>
      <c r="B47" s="37">
        <v>0</v>
      </c>
      <c r="C47" s="37">
        <v>1</v>
      </c>
      <c r="D47" s="37">
        <f t="shared" si="3"/>
        <v>0.1</v>
      </c>
      <c r="E47" s="48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s="35" customFormat="1" ht="13.5" thickBot="1" x14ac:dyDescent="0.25">
      <c r="A48" s="36" t="s">
        <v>5</v>
      </c>
      <c r="B48" s="37">
        <v>0</v>
      </c>
      <c r="C48" s="37">
        <v>1</v>
      </c>
      <c r="D48" s="37">
        <f t="shared" si="3"/>
        <v>0.1</v>
      </c>
      <c r="E48" s="48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s="35" customFormat="1" ht="13.5" thickBot="1" x14ac:dyDescent="0.25">
      <c r="A49" s="36" t="s">
        <v>15</v>
      </c>
      <c r="B49" s="37">
        <v>0</v>
      </c>
      <c r="C49" s="37">
        <v>1</v>
      </c>
      <c r="D49" s="37">
        <f t="shared" si="3"/>
        <v>0.1</v>
      </c>
      <c r="E49" s="48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s="35" customFormat="1" ht="13.5" thickBot="1" x14ac:dyDescent="0.25">
      <c r="A50" s="36" t="s">
        <v>7</v>
      </c>
      <c r="B50" s="37">
        <v>0</v>
      </c>
      <c r="C50" s="37">
        <v>1</v>
      </c>
      <c r="D50" s="37">
        <f t="shared" si="3"/>
        <v>0.1</v>
      </c>
      <c r="E50" s="48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s="35" customFormat="1" ht="13.5" thickBot="1" x14ac:dyDescent="0.25">
      <c r="A51" s="36" t="s">
        <v>1</v>
      </c>
      <c r="B51" s="37">
        <v>0</v>
      </c>
      <c r="C51" s="37">
        <v>1</v>
      </c>
      <c r="D51" s="37">
        <f t="shared" si="3"/>
        <v>0.1</v>
      </c>
      <c r="E51" s="48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s="35" customFormat="1" ht="13.5" thickBot="1" x14ac:dyDescent="0.25">
      <c r="A52" s="36" t="s">
        <v>12</v>
      </c>
      <c r="B52" s="37">
        <v>0</v>
      </c>
      <c r="C52" s="37">
        <v>1</v>
      </c>
      <c r="D52" s="37">
        <f t="shared" si="3"/>
        <v>0.1</v>
      </c>
      <c r="E52" s="48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s="45" customFormat="1" ht="15.75" customHeight="1" x14ac:dyDescent="0.2"/>
    <row r="54" spans="1:32" s="45" customFormat="1" ht="15.75" customHeight="1" x14ac:dyDescent="0.2"/>
    <row r="55" spans="1:32" s="45" customFormat="1" ht="15.75" customHeight="1" x14ac:dyDescent="0.2"/>
    <row r="56" spans="1:32" s="45" customFormat="1" ht="15.75" customHeight="1" x14ac:dyDescent="0.2"/>
    <row r="57" spans="1:32" s="45" customFormat="1" ht="15.75" customHeight="1" x14ac:dyDescent="0.2"/>
    <row r="58" spans="1:32" s="45" customFormat="1" ht="15.75" customHeight="1" x14ac:dyDescent="0.2"/>
    <row r="59" spans="1:32" s="45" customFormat="1" ht="15.75" customHeight="1" x14ac:dyDescent="0.2"/>
    <row r="60" spans="1:32" s="45" customFormat="1" ht="15.75" customHeight="1" x14ac:dyDescent="0.2"/>
    <row r="61" spans="1:32" s="45" customFormat="1" ht="15.75" customHeight="1" x14ac:dyDescent="0.2"/>
    <row r="62" spans="1:32" s="45" customFormat="1" ht="15.75" customHeight="1" x14ac:dyDescent="0.2"/>
    <row r="63" spans="1:32" s="45" customFormat="1" ht="15.75" customHeight="1" x14ac:dyDescent="0.2"/>
    <row r="64" spans="1:32" s="45" customFormat="1" ht="15.75" customHeight="1" x14ac:dyDescent="0.2"/>
    <row r="65" s="45" customFormat="1" ht="15.75" customHeight="1" x14ac:dyDescent="0.2"/>
    <row r="66" s="45" customFormat="1" ht="15.75" customHeight="1" x14ac:dyDescent="0.2"/>
    <row r="67" s="45" customFormat="1" ht="15.75" customHeight="1" x14ac:dyDescent="0.2"/>
    <row r="68" s="45" customFormat="1" ht="15.75" customHeight="1" x14ac:dyDescent="0.2"/>
    <row r="69" s="45" customFormat="1" ht="15.75" customHeight="1" x14ac:dyDescent="0.2"/>
    <row r="70" s="45" customFormat="1" ht="15.75" customHeight="1" x14ac:dyDescent="0.2"/>
    <row r="71" s="45" customFormat="1" ht="15.75" customHeight="1" x14ac:dyDescent="0.2"/>
    <row r="72" s="45" customFormat="1" ht="15.75" customHeight="1" x14ac:dyDescent="0.2"/>
    <row r="73" s="45" customFormat="1" ht="15.75" customHeight="1" x14ac:dyDescent="0.2"/>
    <row r="74" s="45" customFormat="1" ht="15.75" customHeight="1" x14ac:dyDescent="0.2"/>
    <row r="75" s="45" customFormat="1" ht="15.75" customHeight="1" x14ac:dyDescent="0.2"/>
    <row r="76" s="45" customFormat="1" ht="15.75" customHeight="1" x14ac:dyDescent="0.2"/>
    <row r="77" s="45" customFormat="1" ht="15.75" customHeight="1" x14ac:dyDescent="0.2"/>
    <row r="78" s="45" customFormat="1" ht="15.75" customHeight="1" x14ac:dyDescent="0.2"/>
    <row r="79" s="45" customFormat="1" ht="15.75" customHeight="1" x14ac:dyDescent="0.2"/>
    <row r="80" s="45" customFormat="1" ht="15.75" customHeight="1" x14ac:dyDescent="0.2"/>
    <row r="81" s="45" customFormat="1" ht="15.75" customHeight="1" x14ac:dyDescent="0.2"/>
    <row r="82" s="45" customFormat="1" ht="15.75" customHeight="1" x14ac:dyDescent="0.2"/>
    <row r="83" s="45" customFormat="1" ht="15.75" customHeight="1" x14ac:dyDescent="0.2"/>
    <row r="84" s="45" customFormat="1" ht="15.75" customHeight="1" x14ac:dyDescent="0.2"/>
    <row r="85" s="45" customFormat="1" ht="15.75" customHeight="1" x14ac:dyDescent="0.2"/>
    <row r="86" s="45" customFormat="1" ht="15.75" customHeight="1" x14ac:dyDescent="0.2"/>
    <row r="87" s="45" customFormat="1" ht="15.75" customHeight="1" x14ac:dyDescent="0.2"/>
    <row r="88" s="45" customFormat="1" ht="15.75" customHeight="1" x14ac:dyDescent="0.2"/>
    <row r="89" s="45" customFormat="1" ht="15.75" customHeight="1" x14ac:dyDescent="0.2"/>
    <row r="90" s="45" customFormat="1" ht="15.75" customHeight="1" x14ac:dyDescent="0.2"/>
    <row r="91" s="45" customFormat="1" ht="15.75" customHeight="1" x14ac:dyDescent="0.2"/>
    <row r="92" s="45" customFormat="1" ht="15.75" customHeight="1" x14ac:dyDescent="0.2"/>
    <row r="93" s="45" customFormat="1" ht="15.75" customHeight="1" x14ac:dyDescent="0.2"/>
    <row r="94" s="45" customFormat="1" ht="15.75" customHeight="1" x14ac:dyDescent="0.2"/>
    <row r="95" s="45" customFormat="1" ht="15.75" customHeight="1" x14ac:dyDescent="0.2"/>
    <row r="96" s="45" customFormat="1" ht="15.75" customHeight="1" x14ac:dyDescent="0.2"/>
    <row r="97" s="45" customFormat="1" ht="15.75" customHeight="1" x14ac:dyDescent="0.2"/>
    <row r="98" s="45" customFormat="1" ht="15.75" customHeight="1" x14ac:dyDescent="0.2"/>
    <row r="99" s="45" customFormat="1" ht="15.75" customHeight="1" x14ac:dyDescent="0.2"/>
    <row r="100" s="45" customFormat="1" ht="15.75" customHeight="1" x14ac:dyDescent="0.2"/>
    <row r="101" s="45" customFormat="1" ht="15.75" customHeight="1" x14ac:dyDescent="0.2"/>
    <row r="102" s="45" customFormat="1" ht="15.75" customHeight="1" x14ac:dyDescent="0.2"/>
    <row r="103" s="45" customFormat="1" ht="15.75" customHeight="1" x14ac:dyDescent="0.2"/>
    <row r="104" s="45" customFormat="1" ht="15.75" customHeight="1" x14ac:dyDescent="0.2"/>
    <row r="105" s="45" customFormat="1" ht="15.75" customHeight="1" x14ac:dyDescent="0.2"/>
    <row r="106" s="45" customFormat="1" ht="15.75" customHeight="1" x14ac:dyDescent="0.2"/>
    <row r="107" s="45" customFormat="1" ht="15.75" customHeight="1" x14ac:dyDescent="0.2"/>
    <row r="108" s="45" customFormat="1" ht="15.75" customHeight="1" x14ac:dyDescent="0.2"/>
    <row r="109" s="45" customFormat="1" ht="15.75" customHeight="1" x14ac:dyDescent="0.2"/>
    <row r="110" s="45" customFormat="1" ht="15.75" customHeight="1" x14ac:dyDescent="0.2"/>
    <row r="111" s="45" customFormat="1" ht="15.75" customHeight="1" x14ac:dyDescent="0.2"/>
    <row r="112" s="45" customFormat="1" ht="15.75" customHeight="1" x14ac:dyDescent="0.2"/>
    <row r="113" s="45" customFormat="1" ht="15.75" customHeight="1" x14ac:dyDescent="0.2"/>
    <row r="114" s="45" customFormat="1" ht="15.75" customHeight="1" x14ac:dyDescent="0.2"/>
    <row r="115" s="45" customFormat="1" ht="15.75" customHeight="1" x14ac:dyDescent="0.2"/>
    <row r="116" s="45" customFormat="1" ht="15.75" customHeight="1" x14ac:dyDescent="0.2"/>
    <row r="117" s="45" customFormat="1" ht="15.75" customHeight="1" x14ac:dyDescent="0.2"/>
    <row r="118" s="45" customFormat="1" ht="15.75" customHeight="1" x14ac:dyDescent="0.2"/>
    <row r="119" s="45" customFormat="1" ht="15.75" customHeight="1" x14ac:dyDescent="0.2"/>
    <row r="120" s="45" customFormat="1" ht="15.75" customHeight="1" x14ac:dyDescent="0.2"/>
    <row r="121" s="45" customFormat="1" ht="15.75" customHeight="1" x14ac:dyDescent="0.2"/>
    <row r="122" s="45" customFormat="1" ht="15.75" customHeight="1" x14ac:dyDescent="0.2"/>
    <row r="123" s="45" customFormat="1" ht="15.75" customHeight="1" x14ac:dyDescent="0.2"/>
    <row r="124" s="45" customFormat="1" ht="15.75" customHeight="1" x14ac:dyDescent="0.2"/>
    <row r="125" s="45" customFormat="1" ht="15.75" customHeight="1" x14ac:dyDescent="0.2"/>
    <row r="126" s="45" customFormat="1" ht="15.75" customHeight="1" x14ac:dyDescent="0.2"/>
    <row r="127" s="45" customFormat="1" ht="15.75" customHeight="1" x14ac:dyDescent="0.2"/>
    <row r="128" s="45" customFormat="1" ht="15.75" customHeight="1" x14ac:dyDescent="0.2"/>
    <row r="129" s="45" customFormat="1" ht="15.75" customHeight="1" x14ac:dyDescent="0.2"/>
    <row r="130" s="45" customFormat="1" ht="15.75" customHeight="1" x14ac:dyDescent="0.2"/>
    <row r="131" s="45" customFormat="1" ht="15.75" customHeight="1" x14ac:dyDescent="0.2"/>
    <row r="132" s="45" customFormat="1" ht="15.75" customHeight="1" x14ac:dyDescent="0.2"/>
    <row r="133" s="45" customFormat="1" ht="15.75" customHeight="1" x14ac:dyDescent="0.2"/>
    <row r="134" s="45" customFormat="1" ht="15.75" customHeight="1" x14ac:dyDescent="0.2"/>
    <row r="135" s="45" customFormat="1" ht="15.75" customHeight="1" x14ac:dyDescent="0.2"/>
    <row r="136" s="45" customFormat="1" ht="15.75" customHeight="1" x14ac:dyDescent="0.2"/>
    <row r="137" s="45" customFormat="1" ht="15.75" customHeight="1" x14ac:dyDescent="0.2"/>
    <row r="138" s="45" customFormat="1" ht="15.75" customHeight="1" x14ac:dyDescent="0.2"/>
    <row r="139" s="45" customFormat="1" ht="15.75" customHeight="1" x14ac:dyDescent="0.2"/>
    <row r="140" s="45" customFormat="1" ht="15.75" customHeight="1" x14ac:dyDescent="0.2"/>
    <row r="141" s="45" customFormat="1" ht="15.75" customHeight="1" x14ac:dyDescent="0.2"/>
    <row r="142" s="45" customFormat="1" ht="15.75" customHeight="1" x14ac:dyDescent="0.2"/>
    <row r="143" s="45" customFormat="1" ht="15.75" customHeight="1" x14ac:dyDescent="0.2"/>
    <row r="144" s="45" customFormat="1" ht="15.75" customHeight="1" x14ac:dyDescent="0.2"/>
    <row r="145" s="45" customFormat="1" ht="15.75" customHeight="1" x14ac:dyDescent="0.2"/>
    <row r="146" s="45" customFormat="1" ht="15.75" customHeight="1" x14ac:dyDescent="0.2"/>
    <row r="147" s="45" customFormat="1" ht="15.75" customHeight="1" x14ac:dyDescent="0.2"/>
    <row r="148" s="45" customFormat="1" ht="15.75" customHeight="1" x14ac:dyDescent="0.2"/>
    <row r="149" s="45" customFormat="1" ht="15.75" customHeight="1" x14ac:dyDescent="0.2"/>
    <row r="150" s="45" customFormat="1" ht="15.75" customHeight="1" x14ac:dyDescent="0.2"/>
    <row r="151" s="45" customFormat="1" ht="15.75" customHeight="1" x14ac:dyDescent="0.2"/>
    <row r="152" s="45" customFormat="1" ht="15.75" customHeight="1" x14ac:dyDescent="0.2"/>
    <row r="153" s="45" customFormat="1" ht="15.75" customHeight="1" x14ac:dyDescent="0.2"/>
    <row r="154" s="45" customFormat="1" ht="15.75" customHeight="1" x14ac:dyDescent="0.2"/>
    <row r="155" s="45" customFormat="1" ht="15.75" customHeight="1" x14ac:dyDescent="0.2"/>
    <row r="156" s="45" customFormat="1" ht="15.75" customHeight="1" x14ac:dyDescent="0.2"/>
    <row r="157" s="45" customFormat="1" ht="15.75" customHeight="1" x14ac:dyDescent="0.2"/>
    <row r="158" s="45" customFormat="1" ht="15.75" customHeight="1" x14ac:dyDescent="0.2"/>
    <row r="159" s="45" customFormat="1" ht="15.75" customHeight="1" x14ac:dyDescent="0.2"/>
    <row r="160" s="45" customFormat="1" ht="15.75" customHeight="1" x14ac:dyDescent="0.2"/>
    <row r="161" s="45" customFormat="1" ht="15.75" customHeight="1" x14ac:dyDescent="0.2"/>
    <row r="162" s="45" customFormat="1" ht="15.75" customHeight="1" x14ac:dyDescent="0.2"/>
    <row r="163" s="45" customFormat="1" ht="15.75" customHeight="1" x14ac:dyDescent="0.2"/>
    <row r="164" s="45" customFormat="1" ht="15.75" customHeight="1" x14ac:dyDescent="0.2"/>
    <row r="165" s="45" customFormat="1" ht="15.75" customHeight="1" x14ac:dyDescent="0.2"/>
    <row r="166" s="45" customFormat="1" ht="15.75" customHeight="1" x14ac:dyDescent="0.2"/>
    <row r="167" s="45" customFormat="1" ht="15.75" customHeight="1" x14ac:dyDescent="0.2"/>
    <row r="168" s="45" customFormat="1" ht="15.75" customHeight="1" x14ac:dyDescent="0.2"/>
    <row r="169" s="45" customFormat="1" ht="15.75" customHeight="1" x14ac:dyDescent="0.2"/>
    <row r="170" s="45" customFormat="1" ht="15.75" customHeight="1" x14ac:dyDescent="0.2"/>
    <row r="171" s="45" customFormat="1" ht="15.75" customHeight="1" x14ac:dyDescent="0.2"/>
    <row r="172" s="45" customFormat="1" ht="15.75" customHeight="1" x14ac:dyDescent="0.2"/>
    <row r="173" s="45" customFormat="1" ht="15.75" customHeight="1" x14ac:dyDescent="0.2"/>
    <row r="174" s="45" customFormat="1" ht="15.75" customHeight="1" x14ac:dyDescent="0.2"/>
    <row r="175" s="45" customFormat="1" ht="15.75" customHeight="1" x14ac:dyDescent="0.2"/>
    <row r="176" s="45" customFormat="1" ht="15.75" customHeight="1" x14ac:dyDescent="0.2"/>
    <row r="177" s="45" customFormat="1" ht="15.75" customHeight="1" x14ac:dyDescent="0.2"/>
    <row r="178" s="45" customFormat="1" ht="15.75" customHeight="1" x14ac:dyDescent="0.2"/>
    <row r="179" s="45" customFormat="1" ht="15.75" customHeight="1" x14ac:dyDescent="0.2"/>
    <row r="180" s="45" customFormat="1" ht="15.75" customHeight="1" x14ac:dyDescent="0.2"/>
    <row r="181" s="45" customFormat="1" ht="15.75" customHeight="1" x14ac:dyDescent="0.2"/>
    <row r="182" s="45" customFormat="1" ht="15.75" customHeight="1" x14ac:dyDescent="0.2"/>
    <row r="183" s="45" customFormat="1" ht="15.75" customHeight="1" x14ac:dyDescent="0.2"/>
    <row r="184" s="45" customFormat="1" ht="15.75" customHeight="1" x14ac:dyDescent="0.2"/>
    <row r="185" s="45" customFormat="1" ht="15.75" customHeight="1" x14ac:dyDescent="0.2"/>
    <row r="186" s="45" customFormat="1" ht="15.75" customHeight="1" x14ac:dyDescent="0.2"/>
    <row r="187" s="45" customFormat="1" ht="15.75" customHeight="1" x14ac:dyDescent="0.2"/>
    <row r="188" s="45" customFormat="1" ht="15.75" customHeight="1" x14ac:dyDescent="0.2"/>
    <row r="189" s="45" customFormat="1" ht="15.75" customHeight="1" x14ac:dyDescent="0.2"/>
    <row r="190" s="45" customFormat="1" ht="15.75" customHeight="1" x14ac:dyDescent="0.2"/>
    <row r="191" s="45" customFormat="1" ht="15.75" customHeight="1" x14ac:dyDescent="0.2"/>
    <row r="192" s="45" customFormat="1" ht="15.75" customHeight="1" x14ac:dyDescent="0.2"/>
    <row r="193" s="45" customFormat="1" ht="15.75" customHeight="1" x14ac:dyDescent="0.2"/>
    <row r="194" s="45" customFormat="1" ht="15.75" customHeight="1" x14ac:dyDescent="0.2"/>
    <row r="195" s="45" customFormat="1" ht="15.75" customHeight="1" x14ac:dyDescent="0.2"/>
    <row r="196" s="45" customFormat="1" ht="15.75" customHeight="1" x14ac:dyDescent="0.2"/>
    <row r="197" s="45" customFormat="1" ht="15.75" customHeight="1" x14ac:dyDescent="0.2"/>
    <row r="198" s="45" customFormat="1" ht="15.75" customHeight="1" x14ac:dyDescent="0.2"/>
    <row r="199" s="45" customFormat="1" ht="15.75" customHeight="1" x14ac:dyDescent="0.2"/>
    <row r="200" s="45" customFormat="1" ht="15.75" customHeight="1" x14ac:dyDescent="0.2"/>
    <row r="201" s="45" customFormat="1" ht="15.75" customHeight="1" x14ac:dyDescent="0.2"/>
    <row r="202" s="45" customFormat="1" ht="15.75" customHeight="1" x14ac:dyDescent="0.2"/>
    <row r="203" s="45" customFormat="1" ht="15.75" customHeight="1" x14ac:dyDescent="0.2"/>
    <row r="204" s="45" customFormat="1" ht="15.75" customHeight="1" x14ac:dyDescent="0.2"/>
    <row r="205" s="45" customFormat="1" ht="15.75" customHeight="1" x14ac:dyDescent="0.2"/>
    <row r="206" s="45" customFormat="1" ht="15.75" customHeight="1" x14ac:dyDescent="0.2"/>
    <row r="207" s="45" customFormat="1" ht="15.75" customHeight="1" x14ac:dyDescent="0.2"/>
    <row r="208" s="45" customFormat="1" ht="15.75" customHeight="1" x14ac:dyDescent="0.2"/>
    <row r="209" s="45" customFormat="1" ht="15.75" customHeight="1" x14ac:dyDescent="0.2"/>
    <row r="210" s="45" customFormat="1" ht="15.75" customHeight="1" x14ac:dyDescent="0.2"/>
    <row r="211" s="45" customFormat="1" ht="15.75" customHeight="1" x14ac:dyDescent="0.2"/>
    <row r="212" s="45" customFormat="1" ht="15.75" customHeight="1" x14ac:dyDescent="0.2"/>
    <row r="213" s="45" customFormat="1" ht="15.75" customHeight="1" x14ac:dyDescent="0.2"/>
    <row r="214" s="45" customFormat="1" ht="15.75" customHeight="1" x14ac:dyDescent="0.2"/>
    <row r="215" s="45" customFormat="1" ht="15.75" customHeight="1" x14ac:dyDescent="0.2"/>
    <row r="216" s="45" customFormat="1" ht="15.75" customHeight="1" x14ac:dyDescent="0.2"/>
    <row r="217" s="45" customFormat="1" ht="15.75" customHeight="1" x14ac:dyDescent="0.2"/>
    <row r="218" s="45" customFormat="1" ht="15.75" customHeight="1" x14ac:dyDescent="0.2"/>
    <row r="219" s="45" customFormat="1" ht="15.75" customHeight="1" x14ac:dyDescent="0.2"/>
    <row r="220" s="45" customFormat="1" ht="15.75" customHeight="1" x14ac:dyDescent="0.2"/>
    <row r="221" s="45" customFormat="1" ht="15.75" customHeight="1" x14ac:dyDescent="0.2"/>
    <row r="222" s="45" customFormat="1" ht="15.75" customHeight="1" x14ac:dyDescent="0.2"/>
    <row r="223" s="45" customFormat="1" ht="15.75" customHeight="1" x14ac:dyDescent="0.2"/>
    <row r="224" s="45" customFormat="1" ht="15.75" customHeight="1" x14ac:dyDescent="0.2"/>
    <row r="225" s="45" customFormat="1" ht="15.75" customHeight="1" x14ac:dyDescent="0.2"/>
    <row r="226" s="45" customFormat="1" ht="15.75" customHeight="1" x14ac:dyDescent="0.2"/>
    <row r="227" s="45" customFormat="1" ht="15.75" customHeight="1" x14ac:dyDescent="0.2"/>
    <row r="228" s="45" customFormat="1" ht="15.75" customHeight="1" x14ac:dyDescent="0.2"/>
    <row r="229" s="45" customFormat="1" ht="15.75" customHeight="1" x14ac:dyDescent="0.2"/>
    <row r="230" s="45" customFormat="1" ht="15.75" customHeight="1" x14ac:dyDescent="0.2"/>
    <row r="231" s="45" customFormat="1" ht="15.75" customHeight="1" x14ac:dyDescent="0.2"/>
    <row r="232" s="45" customFormat="1" ht="15.75" customHeight="1" x14ac:dyDescent="0.2"/>
    <row r="233" s="45" customFormat="1" ht="15.75" customHeight="1" x14ac:dyDescent="0.2"/>
    <row r="234" s="45" customFormat="1" ht="15.75" customHeight="1" x14ac:dyDescent="0.2"/>
    <row r="235" s="45" customFormat="1" ht="15.75" customHeight="1" x14ac:dyDescent="0.2"/>
    <row r="236" s="45" customFormat="1" ht="15.75" customHeight="1" x14ac:dyDescent="0.2"/>
    <row r="237" s="45" customFormat="1" ht="15.75" customHeight="1" x14ac:dyDescent="0.2"/>
    <row r="238" s="45" customFormat="1" ht="15.75" customHeight="1" x14ac:dyDescent="0.2"/>
    <row r="239" s="45" customFormat="1" ht="15.75" customHeight="1" x14ac:dyDescent="0.2"/>
    <row r="240" s="45" customFormat="1" ht="15.75" customHeight="1" x14ac:dyDescent="0.2"/>
    <row r="241" s="45" customFormat="1" ht="15.75" customHeight="1" x14ac:dyDescent="0.2"/>
    <row r="242" s="45" customFormat="1" ht="15.75" customHeight="1" x14ac:dyDescent="0.2"/>
    <row r="243" s="45" customFormat="1" ht="15.75" customHeight="1" x14ac:dyDescent="0.2"/>
    <row r="244" s="45" customFormat="1" ht="15.75" customHeight="1" x14ac:dyDescent="0.2"/>
    <row r="245" s="45" customFormat="1" ht="15.75" customHeight="1" x14ac:dyDescent="0.2"/>
    <row r="246" s="45" customFormat="1" ht="15.75" customHeight="1" x14ac:dyDescent="0.2"/>
    <row r="247" s="45" customFormat="1" ht="15.75" customHeight="1" x14ac:dyDescent="0.2"/>
    <row r="248" s="45" customFormat="1" ht="15.75" customHeight="1" x14ac:dyDescent="0.2"/>
    <row r="249" s="45" customFormat="1" ht="15.75" customHeight="1" x14ac:dyDescent="0.2"/>
    <row r="250" s="45" customFormat="1" ht="15.75" customHeight="1" x14ac:dyDescent="0.2"/>
    <row r="251" s="45" customFormat="1" ht="15.75" customHeight="1" x14ac:dyDescent="0.2"/>
    <row r="252" s="45" customFormat="1" ht="15.75" customHeight="1" x14ac:dyDescent="0.2"/>
    <row r="253" s="45" customFormat="1" ht="15.75" customHeight="1" x14ac:dyDescent="0.2"/>
    <row r="254" s="45" customFormat="1" ht="15.75" customHeight="1" x14ac:dyDescent="0.2"/>
    <row r="255" s="45" customFormat="1" ht="15.75" customHeight="1" x14ac:dyDescent="0.2"/>
    <row r="256" s="45" customFormat="1" ht="15.75" customHeight="1" x14ac:dyDescent="0.2"/>
    <row r="257" s="45" customFormat="1" ht="15.75" customHeight="1" x14ac:dyDescent="0.2"/>
    <row r="258" s="45" customFormat="1" ht="15.75" customHeight="1" x14ac:dyDescent="0.2"/>
    <row r="259" s="45" customFormat="1" ht="15.75" customHeight="1" x14ac:dyDescent="0.2"/>
    <row r="260" s="45" customFormat="1" ht="15.75" customHeight="1" x14ac:dyDescent="0.2"/>
    <row r="261" s="45" customFormat="1" ht="15.75" customHeight="1" x14ac:dyDescent="0.2"/>
    <row r="262" s="45" customFormat="1" ht="15.75" customHeight="1" x14ac:dyDescent="0.2"/>
    <row r="263" s="45" customFormat="1" ht="15.75" customHeight="1" x14ac:dyDescent="0.2"/>
    <row r="264" s="45" customFormat="1" ht="15.75" customHeight="1" x14ac:dyDescent="0.2"/>
    <row r="265" s="45" customFormat="1" ht="15.75" customHeight="1" x14ac:dyDescent="0.2"/>
    <row r="266" s="45" customFormat="1" ht="15.75" customHeight="1" x14ac:dyDescent="0.2"/>
    <row r="267" s="45" customFormat="1" ht="15.75" customHeight="1" x14ac:dyDescent="0.2"/>
    <row r="268" s="45" customFormat="1" ht="15.75" customHeight="1" x14ac:dyDescent="0.2"/>
    <row r="269" s="45" customFormat="1" ht="15.75" customHeight="1" x14ac:dyDescent="0.2"/>
    <row r="270" s="45" customFormat="1" ht="15.75" customHeight="1" x14ac:dyDescent="0.2"/>
    <row r="271" s="45" customFormat="1" ht="15.75" customHeight="1" x14ac:dyDescent="0.2"/>
    <row r="272" s="45" customFormat="1" ht="15.75" customHeight="1" x14ac:dyDescent="0.2"/>
    <row r="273" s="45" customFormat="1" ht="15.75" customHeight="1" x14ac:dyDescent="0.2"/>
    <row r="274" s="45" customFormat="1" ht="15.75" customHeight="1" x14ac:dyDescent="0.2"/>
    <row r="275" s="45" customFormat="1" ht="15.75" customHeight="1" x14ac:dyDescent="0.2"/>
    <row r="276" s="45" customFormat="1" ht="15.75" customHeight="1" x14ac:dyDescent="0.2"/>
    <row r="277" s="45" customFormat="1" ht="15.75" customHeight="1" x14ac:dyDescent="0.2"/>
    <row r="278" s="45" customFormat="1" ht="15.75" customHeight="1" x14ac:dyDescent="0.2"/>
    <row r="279" s="45" customFormat="1" ht="15.75" customHeight="1" x14ac:dyDescent="0.2"/>
    <row r="280" s="45" customFormat="1" ht="15.75" customHeight="1" x14ac:dyDescent="0.2"/>
    <row r="281" s="45" customFormat="1" ht="15.75" customHeight="1" x14ac:dyDescent="0.2"/>
    <row r="282" s="45" customFormat="1" ht="15.75" customHeight="1" x14ac:dyDescent="0.2"/>
    <row r="283" s="45" customFormat="1" ht="15.75" customHeight="1" x14ac:dyDescent="0.2"/>
    <row r="284" s="45" customFormat="1" ht="15.75" customHeight="1" x14ac:dyDescent="0.2"/>
    <row r="285" s="45" customFormat="1" ht="15.75" customHeight="1" x14ac:dyDescent="0.2"/>
    <row r="286" s="45" customFormat="1" ht="15.75" customHeight="1" x14ac:dyDescent="0.2"/>
    <row r="287" s="45" customFormat="1" ht="15.75" customHeight="1" x14ac:dyDescent="0.2"/>
    <row r="288" s="45" customFormat="1" ht="15.75" customHeight="1" x14ac:dyDescent="0.2"/>
    <row r="289" s="45" customFormat="1" ht="15.75" customHeight="1" x14ac:dyDescent="0.2"/>
    <row r="290" s="45" customFormat="1" ht="15.75" customHeight="1" x14ac:dyDescent="0.2"/>
    <row r="291" s="45" customFormat="1" ht="15.75" customHeight="1" x14ac:dyDescent="0.2"/>
    <row r="292" s="45" customFormat="1" ht="15.75" customHeight="1" x14ac:dyDescent="0.2"/>
    <row r="293" s="45" customFormat="1" ht="15.75" customHeight="1" x14ac:dyDescent="0.2"/>
    <row r="294" s="45" customFormat="1" ht="15.75" customHeight="1" x14ac:dyDescent="0.2"/>
    <row r="295" s="45" customFormat="1" ht="15.75" customHeight="1" x14ac:dyDescent="0.2"/>
    <row r="296" s="45" customFormat="1" ht="15.75" customHeight="1" x14ac:dyDescent="0.2"/>
    <row r="297" s="45" customFormat="1" ht="15.75" customHeight="1" x14ac:dyDescent="0.2"/>
    <row r="298" s="45" customFormat="1" ht="15.75" customHeight="1" x14ac:dyDescent="0.2"/>
    <row r="299" s="45" customFormat="1" ht="15.75" customHeight="1" x14ac:dyDescent="0.2"/>
    <row r="300" s="45" customFormat="1" ht="15.75" customHeight="1" x14ac:dyDescent="0.2"/>
    <row r="301" s="45" customFormat="1" ht="15.75" customHeight="1" x14ac:dyDescent="0.2"/>
    <row r="302" s="45" customFormat="1" ht="15.75" customHeight="1" x14ac:dyDescent="0.2"/>
    <row r="303" s="45" customFormat="1" ht="15.75" customHeight="1" x14ac:dyDescent="0.2"/>
    <row r="304" s="45" customFormat="1" ht="15.75" customHeight="1" x14ac:dyDescent="0.2"/>
    <row r="305" s="45" customFormat="1" ht="15.75" customHeight="1" x14ac:dyDescent="0.2"/>
    <row r="306" s="45" customFormat="1" ht="15.75" customHeight="1" x14ac:dyDescent="0.2"/>
    <row r="307" s="45" customFormat="1" ht="15.75" customHeight="1" x14ac:dyDescent="0.2"/>
    <row r="308" s="45" customFormat="1" ht="15.75" customHeight="1" x14ac:dyDescent="0.2"/>
    <row r="309" s="45" customFormat="1" ht="15.75" customHeight="1" x14ac:dyDescent="0.2"/>
    <row r="310" s="45" customFormat="1" ht="15.75" customHeight="1" x14ac:dyDescent="0.2"/>
    <row r="311" s="45" customFormat="1" ht="15.75" customHeight="1" x14ac:dyDescent="0.2"/>
    <row r="312" s="45" customFormat="1" ht="15.75" customHeight="1" x14ac:dyDescent="0.2"/>
    <row r="313" s="45" customFormat="1" ht="15.75" customHeight="1" x14ac:dyDescent="0.2"/>
    <row r="314" s="45" customFormat="1" ht="15.75" customHeight="1" x14ac:dyDescent="0.2"/>
    <row r="315" s="45" customFormat="1" ht="15.75" customHeight="1" x14ac:dyDescent="0.2"/>
    <row r="316" s="45" customFormat="1" ht="15.75" customHeight="1" x14ac:dyDescent="0.2"/>
    <row r="317" s="45" customFormat="1" ht="15.75" customHeight="1" x14ac:dyDescent="0.2"/>
    <row r="318" s="45" customFormat="1" ht="15.75" customHeight="1" x14ac:dyDescent="0.2"/>
    <row r="319" s="45" customFormat="1" ht="15.75" customHeight="1" x14ac:dyDescent="0.2"/>
    <row r="320" s="45" customFormat="1" ht="15.75" customHeight="1" x14ac:dyDescent="0.2"/>
    <row r="321" s="45" customFormat="1" ht="15.75" customHeight="1" x14ac:dyDescent="0.2"/>
    <row r="322" s="45" customFormat="1" ht="15.75" customHeight="1" x14ac:dyDescent="0.2"/>
    <row r="323" s="45" customFormat="1" ht="15.75" customHeight="1" x14ac:dyDescent="0.2"/>
    <row r="324" s="45" customFormat="1" ht="15.75" customHeight="1" x14ac:dyDescent="0.2"/>
    <row r="325" s="45" customFormat="1" ht="15.75" customHeight="1" x14ac:dyDescent="0.2"/>
    <row r="326" s="45" customFormat="1" ht="15.75" customHeight="1" x14ac:dyDescent="0.2"/>
    <row r="327" s="45" customFormat="1" ht="15.75" customHeight="1" x14ac:dyDescent="0.2"/>
    <row r="328" s="45" customFormat="1" ht="15.75" customHeight="1" x14ac:dyDescent="0.2"/>
    <row r="329" s="45" customFormat="1" ht="15.75" customHeight="1" x14ac:dyDescent="0.2"/>
    <row r="330" s="45" customFormat="1" ht="15.75" customHeight="1" x14ac:dyDescent="0.2"/>
    <row r="331" s="45" customFormat="1" ht="15.75" customHeight="1" x14ac:dyDescent="0.2"/>
    <row r="332" s="45" customFormat="1" ht="15.75" customHeight="1" x14ac:dyDescent="0.2"/>
    <row r="333" s="45" customFormat="1" ht="15.75" customHeight="1" x14ac:dyDescent="0.2"/>
    <row r="334" s="45" customFormat="1" ht="15.75" customHeight="1" x14ac:dyDescent="0.2"/>
    <row r="335" s="45" customFormat="1" ht="15.75" customHeight="1" x14ac:dyDescent="0.2"/>
    <row r="336" s="45" customFormat="1" ht="15.75" customHeight="1" x14ac:dyDescent="0.2"/>
    <row r="337" s="45" customFormat="1" ht="15.75" customHeight="1" x14ac:dyDescent="0.2"/>
    <row r="338" s="45" customFormat="1" ht="15.75" customHeight="1" x14ac:dyDescent="0.2"/>
    <row r="339" s="45" customFormat="1" ht="15.75" customHeight="1" x14ac:dyDescent="0.2"/>
    <row r="340" s="45" customFormat="1" ht="15.75" customHeight="1" x14ac:dyDescent="0.2"/>
    <row r="341" s="45" customFormat="1" ht="15.75" customHeight="1" x14ac:dyDescent="0.2"/>
    <row r="342" s="45" customFormat="1" ht="15.75" customHeight="1" x14ac:dyDescent="0.2"/>
    <row r="343" s="45" customFormat="1" ht="15.75" customHeight="1" x14ac:dyDescent="0.2"/>
    <row r="344" s="45" customFormat="1" ht="15.75" customHeight="1" x14ac:dyDescent="0.2"/>
    <row r="345" s="45" customFormat="1" ht="15.75" customHeight="1" x14ac:dyDescent="0.2"/>
    <row r="346" s="45" customFormat="1" ht="15.75" customHeight="1" x14ac:dyDescent="0.2"/>
    <row r="347" s="45" customFormat="1" ht="15.75" customHeight="1" x14ac:dyDescent="0.2"/>
    <row r="348" s="45" customFormat="1" ht="15.75" customHeight="1" x14ac:dyDescent="0.2"/>
    <row r="349" s="45" customFormat="1" ht="15.75" customHeight="1" x14ac:dyDescent="0.2"/>
    <row r="350" s="45" customFormat="1" ht="15.75" customHeight="1" x14ac:dyDescent="0.2"/>
    <row r="351" s="45" customFormat="1" ht="15.75" customHeight="1" x14ac:dyDescent="0.2"/>
    <row r="352" s="45" customFormat="1" ht="15.75" customHeight="1" x14ac:dyDescent="0.2"/>
    <row r="353" s="45" customFormat="1" ht="15.75" customHeight="1" x14ac:dyDescent="0.2"/>
    <row r="354" s="45" customFormat="1" ht="15.75" customHeight="1" x14ac:dyDescent="0.2"/>
    <row r="355" s="45" customFormat="1" ht="15.75" customHeight="1" x14ac:dyDescent="0.2"/>
    <row r="356" s="45" customFormat="1" ht="15.75" customHeight="1" x14ac:dyDescent="0.2"/>
    <row r="357" s="45" customFormat="1" ht="15.75" customHeight="1" x14ac:dyDescent="0.2"/>
    <row r="358" s="45" customFormat="1" ht="15.75" customHeight="1" x14ac:dyDescent="0.2"/>
    <row r="359" s="45" customFormat="1" ht="15.75" customHeight="1" x14ac:dyDescent="0.2"/>
    <row r="360" s="45" customFormat="1" ht="15.75" customHeight="1" x14ac:dyDescent="0.2"/>
    <row r="361" s="45" customFormat="1" ht="15.75" customHeight="1" x14ac:dyDescent="0.2"/>
    <row r="362" s="45" customFormat="1" ht="15.75" customHeight="1" x14ac:dyDescent="0.2"/>
    <row r="363" s="45" customFormat="1" ht="15.75" customHeight="1" x14ac:dyDescent="0.2"/>
    <row r="364" s="45" customFormat="1" ht="15.75" customHeight="1" x14ac:dyDescent="0.2"/>
    <row r="365" s="45" customFormat="1" ht="15.75" customHeight="1" x14ac:dyDescent="0.2"/>
    <row r="366" s="45" customFormat="1" ht="15.75" customHeight="1" x14ac:dyDescent="0.2"/>
    <row r="367" s="45" customFormat="1" ht="15.75" customHeight="1" x14ac:dyDescent="0.2"/>
    <row r="368" s="45" customFormat="1" ht="15.75" customHeight="1" x14ac:dyDescent="0.2"/>
    <row r="369" s="45" customFormat="1" ht="15.75" customHeight="1" x14ac:dyDescent="0.2"/>
    <row r="370" s="45" customFormat="1" ht="15.75" customHeight="1" x14ac:dyDescent="0.2"/>
    <row r="371" s="45" customFormat="1" ht="15.75" customHeight="1" x14ac:dyDescent="0.2"/>
    <row r="372" s="45" customFormat="1" ht="15.75" customHeight="1" x14ac:dyDescent="0.2"/>
    <row r="373" s="45" customFormat="1" ht="15.75" customHeight="1" x14ac:dyDescent="0.2"/>
    <row r="374" s="45" customFormat="1" ht="15.75" customHeight="1" x14ac:dyDescent="0.2"/>
    <row r="375" s="45" customFormat="1" ht="15.75" customHeight="1" x14ac:dyDescent="0.2"/>
    <row r="376" s="45" customFormat="1" ht="15.75" customHeight="1" x14ac:dyDescent="0.2"/>
    <row r="377" s="45" customFormat="1" ht="15.75" customHeight="1" x14ac:dyDescent="0.2"/>
    <row r="378" s="45" customFormat="1" ht="15.75" customHeight="1" x14ac:dyDescent="0.2"/>
    <row r="379" s="45" customFormat="1" ht="15.75" customHeight="1" x14ac:dyDescent="0.2"/>
  </sheetData>
  <sortState xmlns:xlrd2="http://schemas.microsoft.com/office/spreadsheetml/2017/richdata2" ref="A7:N16">
    <sortCondition descending="1" ref="K7:K16"/>
  </sortState>
  <mergeCells count="8">
    <mergeCell ref="A41:D41"/>
    <mergeCell ref="E6:L6"/>
    <mergeCell ref="E17:L17"/>
    <mergeCell ref="E29:J29"/>
    <mergeCell ref="A4:D4"/>
    <mergeCell ref="A17:D17"/>
    <mergeCell ref="A5:D5"/>
    <mergeCell ref="A29:D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A10F-A7AA-4DE5-9900-909E21969502}">
  <dimension ref="A1:G15"/>
  <sheetViews>
    <sheetView tabSelected="1" workbookViewId="0">
      <selection activeCell="C21" sqref="C21"/>
    </sheetView>
  </sheetViews>
  <sheetFormatPr defaultRowHeight="12.75" x14ac:dyDescent="0.2"/>
  <cols>
    <col min="1" max="1" width="39.7109375" style="1" customWidth="1"/>
    <col min="2" max="2" width="22.140625" style="1" customWidth="1"/>
    <col min="3" max="3" width="24.5703125" style="1" customWidth="1"/>
    <col min="4" max="4" width="17.7109375" style="1" customWidth="1"/>
    <col min="5" max="5" width="21.42578125" style="1" customWidth="1"/>
    <col min="6" max="6" width="26.140625" style="1" customWidth="1"/>
    <col min="7" max="7" width="18.5703125" style="1" customWidth="1"/>
    <col min="8" max="16384" width="9.140625" style="1"/>
  </cols>
  <sheetData>
    <row r="1" spans="1:7" ht="12.75" customHeight="1" x14ac:dyDescent="0.3">
      <c r="A1" s="31" t="s">
        <v>25</v>
      </c>
      <c r="B1" s="31"/>
      <c r="C1" s="31"/>
      <c r="D1" s="31"/>
      <c r="E1" s="31"/>
      <c r="F1" s="31"/>
      <c r="G1" s="39"/>
    </row>
    <row r="2" spans="1:7" ht="12.75" customHeight="1" x14ac:dyDescent="0.3">
      <c r="A2" s="31" t="s">
        <v>26</v>
      </c>
      <c r="B2" s="31"/>
      <c r="C2" s="31"/>
      <c r="D2" s="31"/>
      <c r="E2" s="31"/>
      <c r="F2" s="31"/>
      <c r="G2" s="39"/>
    </row>
    <row r="3" spans="1:7" ht="12.75" customHeight="1" x14ac:dyDescent="0.3">
      <c r="A3" s="31" t="s">
        <v>27</v>
      </c>
      <c r="B3" s="31"/>
      <c r="C3" s="31"/>
      <c r="D3" s="31"/>
      <c r="E3" s="31"/>
      <c r="F3" s="31"/>
      <c r="G3" s="39"/>
    </row>
    <row r="4" spans="1:7" ht="15.75" thickBot="1" x14ac:dyDescent="0.35">
      <c r="A4" s="11"/>
      <c r="B4" s="11"/>
      <c r="C4" s="44" t="s">
        <v>45</v>
      </c>
      <c r="D4" s="44"/>
      <c r="E4" s="44"/>
      <c r="F4" s="11"/>
      <c r="G4" s="39"/>
    </row>
    <row r="5" spans="1:7" ht="13.5" thickBot="1" x14ac:dyDescent="0.25">
      <c r="A5" s="8" t="s">
        <v>0</v>
      </c>
      <c r="B5" s="8" t="s">
        <v>36</v>
      </c>
      <c r="C5" s="8" t="s">
        <v>37</v>
      </c>
      <c r="D5" s="8" t="s">
        <v>38</v>
      </c>
      <c r="E5" s="8" t="s">
        <v>28</v>
      </c>
      <c r="F5" s="40" t="s">
        <v>29</v>
      </c>
      <c r="G5" s="42" t="s">
        <v>39</v>
      </c>
    </row>
    <row r="6" spans="1:7" ht="13.5" thickBot="1" x14ac:dyDescent="0.25">
      <c r="A6" s="3" t="s">
        <v>14</v>
      </c>
      <c r="B6" s="7">
        <v>1.6</v>
      </c>
      <c r="C6" s="9">
        <v>1.425</v>
      </c>
      <c r="D6" s="10">
        <v>0.30000000000000004</v>
      </c>
      <c r="E6" s="10">
        <v>0.1</v>
      </c>
      <c r="F6" s="41">
        <f>SUM(B6:E6)</f>
        <v>3.4250000000000003</v>
      </c>
      <c r="G6" s="43" t="s">
        <v>41</v>
      </c>
    </row>
    <row r="7" spans="1:7" ht="13.5" thickBot="1" x14ac:dyDescent="0.25">
      <c r="A7" s="3" t="s">
        <v>9</v>
      </c>
      <c r="B7" s="7">
        <v>0.4</v>
      </c>
      <c r="C7" s="9">
        <v>0.44999999999999996</v>
      </c>
      <c r="D7" s="10">
        <v>0.9</v>
      </c>
      <c r="E7" s="10">
        <v>0.1</v>
      </c>
      <c r="F7" s="41">
        <f t="shared" ref="F7:F14" si="0">SUM(B7:E7)</f>
        <v>1.85</v>
      </c>
      <c r="G7" s="43" t="s">
        <v>42</v>
      </c>
    </row>
    <row r="8" spans="1:7" ht="13.5" thickBot="1" x14ac:dyDescent="0.25">
      <c r="A8" s="3" t="s">
        <v>12</v>
      </c>
      <c r="B8" s="7">
        <v>2.6</v>
      </c>
      <c r="C8" s="9">
        <v>0.44999999999999996</v>
      </c>
      <c r="D8" s="10">
        <v>0.60000000000000009</v>
      </c>
      <c r="E8" s="10">
        <v>0.1</v>
      </c>
      <c r="F8" s="41">
        <f t="shared" si="0"/>
        <v>3.75</v>
      </c>
      <c r="G8" s="43" t="s">
        <v>40</v>
      </c>
    </row>
    <row r="9" spans="1:7" ht="13.5" thickBot="1" x14ac:dyDescent="0.25">
      <c r="A9" s="3" t="s">
        <v>1</v>
      </c>
      <c r="B9" s="7">
        <v>3.6</v>
      </c>
      <c r="C9" s="9">
        <v>1.425</v>
      </c>
      <c r="D9" s="10">
        <v>0.5</v>
      </c>
      <c r="E9" s="10">
        <v>0.1</v>
      </c>
      <c r="F9" s="41">
        <f t="shared" si="0"/>
        <v>5.625</v>
      </c>
      <c r="G9" s="43" t="s">
        <v>40</v>
      </c>
    </row>
    <row r="10" spans="1:7" ht="13.5" thickBot="1" x14ac:dyDescent="0.25">
      <c r="A10" s="3" t="s">
        <v>5</v>
      </c>
      <c r="B10" s="7">
        <v>3.6</v>
      </c>
      <c r="C10" s="9">
        <v>0.44999999999999996</v>
      </c>
      <c r="D10" s="10">
        <v>0.4</v>
      </c>
      <c r="E10" s="10">
        <v>0.1</v>
      </c>
      <c r="F10" s="41">
        <f t="shared" si="0"/>
        <v>4.55</v>
      </c>
      <c r="G10" s="43" t="s">
        <v>40</v>
      </c>
    </row>
    <row r="11" spans="1:7" ht="13.5" thickBot="1" x14ac:dyDescent="0.25">
      <c r="A11" s="3" t="s">
        <v>11</v>
      </c>
      <c r="B11" s="7">
        <v>2.6</v>
      </c>
      <c r="C11" s="9">
        <v>1.425</v>
      </c>
      <c r="D11" s="10">
        <v>0.2</v>
      </c>
      <c r="E11" s="10">
        <v>0.1</v>
      </c>
      <c r="F11" s="41">
        <f t="shared" si="0"/>
        <v>4.3250000000000002</v>
      </c>
      <c r="G11" s="43" t="s">
        <v>40</v>
      </c>
    </row>
    <row r="12" spans="1:7" ht="13.5" thickBot="1" x14ac:dyDescent="0.25">
      <c r="A12" s="3" t="s">
        <v>7</v>
      </c>
      <c r="B12" s="7">
        <v>3.6</v>
      </c>
      <c r="C12" s="9">
        <v>0.15</v>
      </c>
      <c r="D12" s="10">
        <v>0.70000000000000007</v>
      </c>
      <c r="E12" s="10">
        <v>0.1</v>
      </c>
      <c r="F12" s="41">
        <f t="shared" si="0"/>
        <v>4.55</v>
      </c>
      <c r="G12" s="43" t="s">
        <v>40</v>
      </c>
    </row>
    <row r="13" spans="1:7" ht="13.5" thickBot="1" x14ac:dyDescent="0.25">
      <c r="A13" s="3" t="s">
        <v>8</v>
      </c>
      <c r="B13" s="7">
        <v>1.6</v>
      </c>
      <c r="C13" s="9">
        <v>0.44999999999999996</v>
      </c>
      <c r="D13" s="10">
        <v>0.8</v>
      </c>
      <c r="E13" s="10">
        <v>0.1</v>
      </c>
      <c r="F13" s="41">
        <f t="shared" si="0"/>
        <v>2.9499999999999997</v>
      </c>
      <c r="G13" s="43" t="s">
        <v>41</v>
      </c>
    </row>
    <row r="14" spans="1:7" ht="13.5" thickBot="1" x14ac:dyDescent="0.25">
      <c r="A14" s="3" t="s">
        <v>3</v>
      </c>
      <c r="B14" s="7">
        <v>1.6</v>
      </c>
      <c r="C14" s="9">
        <v>1.425</v>
      </c>
      <c r="D14" s="10">
        <v>1</v>
      </c>
      <c r="E14" s="10">
        <v>0.1</v>
      </c>
      <c r="F14" s="41">
        <f t="shared" si="0"/>
        <v>4.125</v>
      </c>
      <c r="G14" s="43" t="s">
        <v>40</v>
      </c>
    </row>
    <row r="15" spans="1:7" ht="13.5" thickBot="1" x14ac:dyDescent="0.25">
      <c r="A15" s="3" t="s">
        <v>15</v>
      </c>
      <c r="B15" s="7">
        <v>0.8</v>
      </c>
      <c r="C15" s="9">
        <v>0.44999999999999996</v>
      </c>
      <c r="D15" s="10">
        <v>0.1</v>
      </c>
      <c r="E15" s="10">
        <v>0.1</v>
      </c>
      <c r="F15" s="41">
        <f>SUM(B15:E15)</f>
        <v>1.4500000000000002</v>
      </c>
      <c r="G15" s="43" t="s">
        <v>42</v>
      </c>
    </row>
  </sheetData>
  <sortState xmlns:xlrd2="http://schemas.microsoft.com/office/spreadsheetml/2017/richdata2" ref="A6:F15">
    <sortCondition descending="1" ref="F6:F15"/>
  </sortState>
  <mergeCells count="4">
    <mergeCell ref="A1:F1"/>
    <mergeCell ref="A2:F2"/>
    <mergeCell ref="A3:F3"/>
    <mergeCell ref="C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 DETALHADO</vt:lpstr>
      <vt:lpstr>RESULTADO RESUMIDO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Glauber Nunes</cp:lastModifiedBy>
  <dcterms:created xsi:type="dcterms:W3CDTF">2022-06-23T14:39:42Z</dcterms:created>
  <dcterms:modified xsi:type="dcterms:W3CDTF">2024-04-08T21:53:22Z</dcterms:modified>
</cp:coreProperties>
</file>